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fabio_antonucci_consip_it/Documents/Desktop/Convenzioni EA/EA10/Pacchetto convenzione/EA10-Bozza pacchetto_4_0/Ok/"/>
    </mc:Choice>
  </mc:AlternateContent>
  <xr:revisionPtr revIDLastSave="0" documentId="8_{B9D9765B-6F5C-449A-B3EF-838882EF2D5C}" xr6:coauthVersionLast="47" xr6:coauthVersionMax="47" xr10:uidLastSave="{00000000-0000-0000-0000-000000000000}"/>
  <bookViews>
    <workbookView xWindow="-120" yWindow="-120" windowWidth="29040" windowHeight="15720" tabRatio="635" activeTab="1" xr2:uid="{00000000-000D-0000-FFFF-FFFF00000000}"/>
  </bookViews>
  <sheets>
    <sheet name="ISTRUZIONI" sheetId="15" r:id="rId1"/>
    <sheet name="GARANZIE - LOTTO UNICO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<sst xmlns="http://schemas.openxmlformats.org/spreadsheetml/2006/main" count="43" uniqueCount="40">
  <si>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</si>
  <si>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</si>
  <si>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</si>
  <si>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</si>
  <si>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</si>
  <si>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</si>
  <si>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</si>
  <si>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</si>
  <si>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</si>
  <si>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</si>
  <si>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</si>
  <si>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</si>
  <si>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</si>
  <si>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</si>
  <si>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</si>
  <si>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</si>
  <si>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</si>
  <si>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</si>
  <si>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</si>
  <si>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</si>
  <si>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</si>
  <si>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</si>
  <si>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</si>
  <si>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</si>
  <si>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</si>
  <si>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</si>
  <si>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</si>
  <si>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</si>
  <si>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</si>
  <si>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</si>
  <si>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</si>
  <si>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</si>
  <si>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</si>
  <si>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</si>
  <si>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</si>
  <si>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C1. possesso ISO/IEC 27001, Sistemi di gestione per la Sicurezza delle Informazioni.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</si>
  <si>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disciplinare.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</si>
  <si>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/ capitolato d'oneri (NB: il valore è indicato preventivamente a solo titolo di esempio)</t>
    </r>
  </si>
  <si>
    <t>GARANZIA DEFINITIVA PER I CONTRATTI ATTUATIVI
(PRESTATA IN FAVORE DELLE PA)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</si>
  <si>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disciplinare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</si>
</sst>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vertical="center"/>
    </xf>
    <xf numFmtId="165" fontId="19" fillId="0" borderId="0" xfId="0" applyNumberFormat="1" applyFont="1"/>
    <xf numFmtId="0" fontId="19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9" fontId="22" fillId="0" borderId="1" xfId="0" applyNumberFormat="1" applyFont="1" applyBorder="1" applyAlignment="1">
      <alignment horizontal="center" vertical="center"/>
    </xf>
    <xf numFmtId="44" fontId="6" fillId="0" borderId="2" xfId="2" applyFont="1" applyFill="1" applyBorder="1" applyAlignment="1" applyProtection="1">
      <alignment horizontal="center" vertical="center"/>
      <protection locked="0"/>
    </xf>
    <xf numFmtId="44" fontId="6" fillId="0" borderId="3" xfId="2" applyFont="1" applyFill="1" applyBorder="1" applyAlignment="1" applyProtection="1">
      <alignment horizontal="center" vertical="center"/>
      <protection locked="0"/>
    </xf>
    <xf numFmtId="9" fontId="22" fillId="0" borderId="2" xfId="0" applyNumberFormat="1" applyFont="1" applyBorder="1" applyAlignment="1">
      <alignment horizontal="center" vertical="center"/>
    </xf>
    <xf numFmtId="9" fontId="22" fillId="0" borderId="3" xfId="0" applyNumberFormat="1" applyFont="1" applyBorder="1" applyAlignment="1">
      <alignment horizontal="center" vertical="center"/>
    </xf>
    <xf numFmtId="10" fontId="6" fillId="0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22</v>
      </c>
    </row>
    <row r="4" spans="1:4" s="22" customFormat="1" ht="31.5" customHeight="1" x14ac:dyDescent="0.25">
      <c r="C4" s="26" t="s">
        <v>23</v>
      </c>
      <c r="D4" s="26"/>
    </row>
    <row r="5" spans="1:4" s="22" customFormat="1" ht="31.5" customHeight="1" x14ac:dyDescent="0.25">
      <c r="C5" s="26" t="s">
        <v>24</v>
      </c>
      <c r="D5" s="26"/>
    </row>
    <row r="6" spans="1:4" s="22" customFormat="1" ht="31.5" customHeight="1" x14ac:dyDescent="0.25">
      <c r="C6" s="26" t="s">
        <v>25</v>
      </c>
      <c r="D6" s="26"/>
    </row>
    <row r="7" spans="1:4" x14ac:dyDescent="0.25">
      <c r="C7" s="27"/>
      <c r="D7" s="27"/>
    </row>
    <row r="8" spans="1:4" x14ac:dyDescent="0.25">
      <c r="C8" s="26" t="s">
        <v>26</v>
      </c>
      <c r="D8" s="26"/>
    </row>
    <row r="9" spans="1:4" ht="34.5" customHeight="1" x14ac:dyDescent="0.25">
      <c r="C9" s="19" t="s">
        <v>27</v>
      </c>
      <c r="D9" s="18" t="s">
        <v>33</v>
      </c>
    </row>
    <row r="10" spans="1:4" ht="34.5" customHeight="1" x14ac:dyDescent="0.25">
      <c r="C10" s="20" t="s">
        <v>28</v>
      </c>
      <c r="D10" s="18" t="s">
        <v>29</v>
      </c>
    </row>
    <row r="11" spans="1:4" ht="34.5" customHeight="1" x14ac:dyDescent="0.25">
      <c r="C11" s="21" t="s">
        <v>30</v>
      </c>
      <c r="D11" s="18" t="s">
        <v>31</v>
      </c>
    </row>
    <row r="12" spans="1:4" x14ac:dyDescent="0.25">
      <c r="C12" s="18"/>
      <c r="D12" s="18"/>
    </row>
    <row r="13" spans="1:4" x14ac:dyDescent="0.25">
      <c r="C13" s="17"/>
    </row>
    <row r="14" spans="1:4" x14ac:dyDescent="0.25">
      <c r="C14" s="17"/>
    </row>
    <row r="15" spans="1:4" x14ac:dyDescent="0.25">
      <c r="C15" s="17"/>
    </row>
    <row r="16" spans="1:4" x14ac:dyDescent="0.25">
      <c r="C16" s="17"/>
    </row>
    <row r="17" spans="3:3" x14ac:dyDescent="0.25">
      <c r="C17" s="17"/>
    </row>
    <row r="18" spans="3:3" x14ac:dyDescent="0.25">
      <c r="C18" s="17"/>
    </row>
    <row r="19" spans="3:3" x14ac:dyDescent="0.25">
      <c r="C19" s="17"/>
    </row>
    <row r="20" spans="3:3" x14ac:dyDescent="0.25">
      <c r="C20" s="17"/>
    </row>
    <row r="21" spans="3:3" x14ac:dyDescent="0.2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topLeftCell="A20" zoomScaleNormal="100" zoomScaleSheetLayoutView="97" workbookViewId="0">
      <selection activeCell="I30" sqref="I30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28" t="s">
        <v>16</v>
      </c>
      <c r="C3" s="28"/>
      <c r="D3" s="28"/>
      <c r="E3" s="28"/>
      <c r="F3" s="1"/>
    </row>
    <row r="4" spans="1:13" ht="28.5" customHeight="1" x14ac:dyDescent="0.25">
      <c r="B4" s="29" t="s">
        <v>17</v>
      </c>
      <c r="C4" s="30"/>
      <c r="D4" s="30"/>
      <c r="E4" s="31"/>
      <c r="F4" s="1"/>
    </row>
    <row r="5" spans="1:13" ht="25.5" x14ac:dyDescent="0.25">
      <c r="B5" s="10" t="s">
        <v>4</v>
      </c>
      <c r="C5" s="10" t="s">
        <v>1</v>
      </c>
      <c r="D5" s="10" t="s">
        <v>0</v>
      </c>
      <c r="E5" s="10" t="s">
        <v>6</v>
      </c>
      <c r="F5" s="1"/>
    </row>
    <row r="6" spans="1:13" x14ac:dyDescent="0.25">
      <c r="A6" s="32"/>
      <c r="B6" s="7" t="s">
        <v>8</v>
      </c>
      <c r="C6" s="3">
        <v>0.3</v>
      </c>
      <c r="D6" s="6" t="s">
        <v>32</v>
      </c>
      <c r="E6" s="33">
        <f>IF(D7="s",C7,IF(D6="s",C6,0))</f>
        <v>0</v>
      </c>
      <c r="F6" s="1"/>
    </row>
    <row r="7" spans="1:13" ht="25.5" x14ac:dyDescent="0.25">
      <c r="A7" s="32"/>
      <c r="B7" s="7" t="s">
        <v>9</v>
      </c>
      <c r="C7" s="3">
        <v>0.5</v>
      </c>
      <c r="D7" s="6" t="s">
        <v>32</v>
      </c>
      <c r="E7" s="34"/>
      <c r="F7" s="1"/>
    </row>
    <row r="8" spans="1:13" ht="38.25" x14ac:dyDescent="0.25">
      <c r="B8" s="7" t="s">
        <v>34</v>
      </c>
      <c r="C8" s="3">
        <v>0.1</v>
      </c>
      <c r="D8" s="6" t="s">
        <v>32</v>
      </c>
      <c r="E8" s="8">
        <f>IF(D8="s",C8,0)</f>
        <v>0</v>
      </c>
      <c r="F8" s="23"/>
      <c r="G8" s="24"/>
      <c r="H8" s="25"/>
      <c r="I8" s="25"/>
      <c r="J8" s="25"/>
      <c r="K8" s="25"/>
      <c r="L8" s="25"/>
    </row>
    <row r="9" spans="1:13" x14ac:dyDescent="0.25">
      <c r="B9" s="11" t="s">
        <v>10</v>
      </c>
      <c r="C9" s="12"/>
      <c r="D9" s="13"/>
      <c r="E9" s="14"/>
      <c r="F9" s="35"/>
      <c r="G9" s="36"/>
      <c r="H9" s="36"/>
      <c r="I9" s="36"/>
      <c r="J9" s="36"/>
      <c r="K9" s="36"/>
      <c r="L9" s="36"/>
      <c r="M9" s="36"/>
    </row>
    <row r="10" spans="1:13" ht="40.5" customHeight="1" x14ac:dyDescent="0.25">
      <c r="A10" s="9"/>
      <c r="B10" s="7" t="s">
        <v>35</v>
      </c>
      <c r="C10" s="63">
        <v>0.2</v>
      </c>
      <c r="D10" s="6" t="s">
        <v>32</v>
      </c>
      <c r="E10" s="8">
        <f>IF(D10="s",C10,0)</f>
        <v>0</v>
      </c>
      <c r="F10" s="35"/>
      <c r="G10" s="36"/>
      <c r="H10" s="36"/>
      <c r="I10" s="36"/>
      <c r="J10" s="36"/>
      <c r="K10" s="36"/>
      <c r="L10" s="36"/>
      <c r="M10" s="36"/>
    </row>
    <row r="11" spans="1:13" ht="43.5" customHeight="1" x14ac:dyDescent="0.25">
      <c r="B11" s="37" t="s">
        <v>7</v>
      </c>
      <c r="C11" s="38"/>
      <c r="D11" s="39">
        <f>IFERROR(1-(1-E6)*(1-E8)*(1-E10),1-(1-E6)*(1-E10))</f>
        <v>0</v>
      </c>
      <c r="E11" s="39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28" t="s">
        <v>11</v>
      </c>
      <c r="C14" s="28"/>
      <c r="D14" s="28"/>
      <c r="E14" s="28"/>
    </row>
    <row r="15" spans="1:13" ht="60.75" customHeight="1" x14ac:dyDescent="0.25">
      <c r="B15" s="45" t="s">
        <v>36</v>
      </c>
      <c r="C15" s="46"/>
      <c r="D15" s="64">
        <v>15600000</v>
      </c>
      <c r="E15" s="65"/>
      <c r="F15" s="4"/>
    </row>
    <row r="16" spans="1:13" x14ac:dyDescent="0.25">
      <c r="B16" s="47" t="s">
        <v>12</v>
      </c>
      <c r="C16" s="48"/>
      <c r="D16" s="49">
        <f>ROUND((1-$D$11)*$D15,0)</f>
        <v>15600000</v>
      </c>
      <c r="E16" s="49"/>
    </row>
    <row r="19" spans="2:6" ht="31.5" customHeight="1" x14ac:dyDescent="0.25">
      <c r="B19" s="28" t="s">
        <v>18</v>
      </c>
      <c r="C19" s="40"/>
      <c r="D19" s="40"/>
      <c r="E19" s="41"/>
      <c r="F19" s="15"/>
    </row>
    <row r="20" spans="2:6" ht="61.5" customHeight="1" x14ac:dyDescent="0.25">
      <c r="B20" s="43" t="s">
        <v>37</v>
      </c>
      <c r="C20" s="44"/>
      <c r="D20" s="64">
        <v>15600000</v>
      </c>
      <c r="E20" s="65"/>
      <c r="F20" s="4"/>
    </row>
    <row r="21" spans="2:6" ht="20.25" customHeight="1" x14ac:dyDescent="0.25">
      <c r="B21" s="60" t="s">
        <v>19</v>
      </c>
      <c r="C21" s="61"/>
      <c r="D21" s="61"/>
      <c r="E21" s="62"/>
    </row>
    <row r="22" spans="2:6" x14ac:dyDescent="0.25">
      <c r="B22" s="54" t="s">
        <v>2</v>
      </c>
      <c r="C22" s="55"/>
      <c r="D22" s="66">
        <v>0.02</v>
      </c>
      <c r="E22" s="67"/>
      <c r="F22" s="4"/>
    </row>
    <row r="23" spans="2:6" ht="30" customHeight="1" x14ac:dyDescent="0.25">
      <c r="B23" s="56" t="s">
        <v>14</v>
      </c>
      <c r="C23" s="57"/>
      <c r="D23" s="58">
        <f>D22*D$20</f>
        <v>312000</v>
      </c>
      <c r="E23" s="59"/>
    </row>
    <row r="24" spans="2:6" x14ac:dyDescent="0.25">
      <c r="B24" s="52" t="s">
        <v>3</v>
      </c>
      <c r="C24" s="52"/>
      <c r="D24" s="49">
        <f>ROUND((1-$D$11)*$D23,0)</f>
        <v>312000</v>
      </c>
      <c r="E24" s="49"/>
    </row>
    <row r="25" spans="2:6" ht="36.75" customHeight="1" x14ac:dyDescent="0.25">
      <c r="B25" s="53" t="s">
        <v>38</v>
      </c>
      <c r="C25" s="53"/>
      <c r="D25" s="53"/>
      <c r="E25" s="53"/>
    </row>
    <row r="26" spans="2:6" ht="48.75" customHeight="1" x14ac:dyDescent="0.25">
      <c r="B26" s="42" t="s">
        <v>39</v>
      </c>
      <c r="C26" s="42"/>
      <c r="D26" s="68">
        <v>0.1</v>
      </c>
      <c r="E26" s="16"/>
      <c r="F26" s="4"/>
    </row>
    <row r="27" spans="2:6" ht="29.25" customHeight="1" x14ac:dyDescent="0.25">
      <c r="B27" s="42" t="s">
        <v>13</v>
      </c>
      <c r="C27" s="42"/>
      <c r="D27" s="63">
        <v>0.05</v>
      </c>
      <c r="E27" s="2">
        <f>D27*D$20</f>
        <v>780000</v>
      </c>
      <c r="F27" s="4"/>
    </row>
    <row r="28" spans="2:6" ht="29.25" customHeight="1" x14ac:dyDescent="0.25">
      <c r="B28" s="42" t="s">
        <v>20</v>
      </c>
      <c r="C28" s="42"/>
      <c r="D28" s="8">
        <f>IF(D26&gt;10%,MIN(D26-10%,10%),0%)</f>
        <v>0</v>
      </c>
      <c r="E28" s="2">
        <f>D28*D$20</f>
        <v>0</v>
      </c>
    </row>
    <row r="29" spans="2:6" ht="29.25" customHeight="1" x14ac:dyDescent="0.25">
      <c r="B29" s="42" t="s">
        <v>21</v>
      </c>
      <c r="C29" s="42"/>
      <c r="D29" s="8">
        <f>IF(D26&gt;20%,2*(D26-20%),0%)</f>
        <v>0</v>
      </c>
      <c r="E29" s="2">
        <f>D29*D$20</f>
        <v>0</v>
      </c>
    </row>
    <row r="30" spans="2:6" ht="29.25" customHeight="1" x14ac:dyDescent="0.25">
      <c r="B30" s="50" t="s">
        <v>15</v>
      </c>
      <c r="C30" s="50"/>
      <c r="D30" s="51">
        <f>SUM(E27:E29)</f>
        <v>780000</v>
      </c>
      <c r="E30" s="51"/>
    </row>
    <row r="31" spans="2:6" ht="30" customHeight="1" x14ac:dyDescent="0.25">
      <c r="B31" s="52" t="s">
        <v>5</v>
      </c>
      <c r="C31" s="52"/>
      <c r="D31" s="49">
        <f>ROUND((1-$D$11)*$D30,0)</f>
        <v>780000</v>
      </c>
      <c r="E31" s="49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- LOTTO UNICO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Antonucci Fabio</cp:lastModifiedBy>
  <dcterms:created xsi:type="dcterms:W3CDTF">2016-02-02T10:53:31Z</dcterms:created>
  <dcterms:modified xsi:type="dcterms:W3CDTF">2025-11-14T16:13:57Z</dcterms:modified>
</cp:coreProperties>
</file>